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0" windowWidth="17670" windowHeight="5400" activeTab="0"/>
  </bookViews>
  <sheets>
    <sheet name="ResultsJune" sheetId="1" r:id="rId1"/>
  </sheets>
  <definedNames>
    <definedName name="_xlnm.Print_Area" localSheetId="0">'ResultsJune'!$A$9:$N$52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<sst xmlns="http://schemas.openxmlformats.org/spreadsheetml/2006/main" count="75" uniqueCount="66">
  <si>
    <t>2nd</t>
  </si>
  <si>
    <t>3rd</t>
  </si>
  <si>
    <t>4th</t>
  </si>
  <si>
    <t>5th</t>
  </si>
  <si>
    <t>6th</t>
  </si>
  <si>
    <t>1st</t>
  </si>
  <si>
    <t>Eric Bringhurst &lt;esbmd@yahoo.com&gt;</t>
  </si>
  <si>
    <t>Steve Owens &lt;howie-sports@voyager.net&gt;</t>
  </si>
  <si>
    <t>kyle moore &lt;elykmoore@yahoo.com&gt;</t>
  </si>
  <si>
    <t>Scott Stoker &lt;madsydy@hotmail.com&gt;</t>
  </si>
  <si>
    <t>Emmanuel &lt;manutitan@free.fr&gt;</t>
  </si>
  <si>
    <t>Jason White &lt;hokiefam1@msn.com&gt;</t>
  </si>
  <si>
    <t>Jeff ?? &lt;BypassStar@aol.com&gt;</t>
  </si>
  <si>
    <t>Dwight Brown &lt;dkb@MIT.EDU&gt;</t>
  </si>
  <si>
    <t>John Drake &lt;gamesmeister99@hotmail.com&gt;</t>
  </si>
  <si>
    <t>Loren Wagner &lt;loren.wagner@verizon.net&gt;</t>
  </si>
  <si>
    <t>Christopher Ouzman &lt;christopherouzman@hotmail.com&gt;</t>
  </si>
  <si>
    <t>Franz Schubert &lt;schubs@gmx.de&gt;</t>
  </si>
  <si>
    <t>Joe Fromm &lt;jfromm@wi.net&gt;</t>
  </si>
  <si>
    <t>David Benepe &lt;dbenepe@houston.rr.com&gt;</t>
  </si>
  <si>
    <t>John David Galt &lt;jdg@diogenes.sacramento.ca.us&gt;</t>
  </si>
  <si>
    <t>David Bischoff &lt;d_a_bischoff@yahoo.com&gt;</t>
  </si>
  <si>
    <t>Bill Dufton &lt;billdufton@yahoo.com&gt;</t>
  </si>
  <si>
    <t>Kurt Kuhlmann &lt;kkuhlmann@bethsoft.com&gt;</t>
  </si>
  <si>
    <t>Motherfish ?? &lt;motherfish@hotmail.com&gt;</t>
  </si>
  <si>
    <t>Andrew Nick &lt;andrew@meetthenicks.com&gt;</t>
  </si>
  <si>
    <t>Mike Fryer &lt;Michael.Fryer@magtek.com&gt;</t>
  </si>
  <si>
    <t>BoggHopper@aol.com &lt;BoggHopper@aol.com&gt;</t>
  </si>
  <si>
    <t>Scott, David S &lt;david.s.scott@intel.com&gt;</t>
  </si>
  <si>
    <t>Clark Millikan &lt;spotcard@sbcglobal.net&gt;</t>
  </si>
  <si>
    <t>Richard P ?? &lt;barbhemian@yahoo.com&gt;</t>
  </si>
  <si>
    <t>David White &lt;nmdave@yahoo.com&gt;</t>
  </si>
  <si>
    <t>Rick Pierce &lt;rrpierce@nc.rr.com&gt;</t>
  </si>
  <si>
    <t>Kevin Roust &lt;roustk@hss.caltech.edu&gt;</t>
  </si>
  <si>
    <t>Dave ?? &lt;MPA@nimitz.navy.mil&gt;</t>
  </si>
  <si>
    <t>Kelly Bass &lt;thechockle@yahoo.com&gt;</t>
  </si>
  <si>
    <t>Jonas Cleemann &lt;Jonas@faraos.dk&gt;</t>
  </si>
  <si>
    <t>Thomas Kirknel &lt;tki@c.dk&gt;</t>
  </si>
  <si>
    <t>Peter Morzinski &lt;prmorzinski@highstream.net&gt;</t>
  </si>
  <si>
    <t>Jeff C. Wu [jeffcwu@comcast.net]</t>
  </si>
  <si>
    <t>Larry Richardson &lt;dribbleflop@hotmail.com&gt;</t>
  </si>
  <si>
    <t>Ole Berg &lt;olesacts@hotmail.com&gt;</t>
  </si>
  <si>
    <t>Joe Anastasi &lt;kinjo@verizon.net&gt;</t>
  </si>
  <si>
    <t>Chris Kiker &lt;jkiker@carolina.rr.com&gt;</t>
  </si>
  <si>
    <t>larry shepherd &lt;sh3lds@yahoo.com&gt;</t>
  </si>
  <si>
    <t>Robert Haith &lt;haithr@med.unc.edu&gt;</t>
  </si>
  <si>
    <t>jan Wroblewski &lt;janworkA@netscape.net&gt;</t>
  </si>
  <si>
    <t>Sean T. McCulloch &lt;stmccull@owu.edu&gt;</t>
  </si>
  <si>
    <t>Player Name (down) \ Email (right)</t>
  </si>
  <si>
    <t>Player Number = Game Number = Tower 600 in this game</t>
  </si>
  <si>
    <t>Results of the game</t>
  </si>
  <si>
    <t>Effective turn of the game</t>
  </si>
  <si>
    <t>Check---&gt;</t>
  </si>
  <si>
    <t>Idem</t>
  </si>
  <si>
    <t>Relative player's speed</t>
  </si>
  <si>
    <t>Maximum Potential of winning</t>
  </si>
  <si>
    <t>Check</t>
  </si>
  <si>
    <t>Minimum Potential of winning</t>
  </si>
  <si>
    <t>idem : 3,5</t>
  </si>
  <si>
    <t>idem : 42</t>
  </si>
  <si>
    <t>Number of 1st place, 2nd place …. mutuals are scored 0.5 on 2 columns</t>
  </si>
  <si>
    <t>Just for information : not binding</t>
  </si>
  <si>
    <t>13 &amp;41</t>
  </si>
  <si>
    <t>13&amp;41</t>
  </si>
  <si>
    <t>2&amp;12</t>
  </si>
  <si>
    <t>3&amp;28</t>
  </si>
</sst>
</file>

<file path=xl/styles.xml><?xml version="1.0" encoding="utf-8"?>
<styleSheet xmlns="http://schemas.openxmlformats.org/spreadsheetml/2006/main">
  <numFmts count="2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0" fillId="0" borderId="1" xfId="0" applyFill="1" applyBorder="1" applyAlignment="1">
      <alignment/>
    </xf>
    <xf numFmtId="172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/>
    </xf>
    <xf numFmtId="172" fontId="1" fillId="3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2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2" xfId="0" applyFont="1" applyBorder="1" applyAlignment="1">
      <alignment vertical="center"/>
    </xf>
    <xf numFmtId="172" fontId="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175" fontId="1" fillId="0" borderId="0" xfId="0" applyNumberFormat="1" applyFont="1" applyBorder="1" applyAlignment="1">
      <alignment/>
    </xf>
    <xf numFmtId="2" fontId="1" fillId="4" borderId="1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right"/>
      <protection locked="0"/>
    </xf>
    <xf numFmtId="172" fontId="1" fillId="3" borderId="1" xfId="0" applyNumberFormat="1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>
      <alignment/>
    </xf>
    <xf numFmtId="2" fontId="1" fillId="4" borderId="0" xfId="0" applyNumberFormat="1" applyFont="1" applyFill="1" applyBorder="1" applyAlignment="1">
      <alignment horizontal="center"/>
    </xf>
    <xf numFmtId="172" fontId="1" fillId="3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 wrapText="1"/>
    </xf>
    <xf numFmtId="2" fontId="1" fillId="4" borderId="5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72" fontId="1" fillId="3" borderId="1" xfId="0" applyNumberFormat="1" applyFont="1" applyFill="1" applyBorder="1" applyAlignment="1">
      <alignment vertical="center" wrapText="1"/>
    </xf>
    <xf numFmtId="172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U54"/>
  <sheetViews>
    <sheetView tabSelected="1" view="pageBreakPreview" zoomScale="75" zoomScaleSheetLayoutView="75" workbookViewId="0" topLeftCell="A9">
      <selection activeCell="M20" sqref="M20"/>
    </sheetView>
  </sheetViews>
  <sheetFormatPr defaultColWidth="11.421875" defaultRowHeight="13.5" customHeight="1"/>
  <cols>
    <col min="1" max="1" width="47.00390625" style="3" customWidth="1"/>
    <col min="2" max="2" width="13.57421875" style="3" customWidth="1"/>
    <col min="3" max="3" width="6.7109375" style="1" bestFit="1" customWidth="1"/>
    <col min="4" max="4" width="8.00390625" style="1" bestFit="1" customWidth="1"/>
    <col min="5" max="8" width="8.28125" style="1" customWidth="1"/>
    <col min="9" max="14" width="8.421875" style="4" bestFit="1" customWidth="1"/>
    <col min="15" max="15" width="7.421875" style="4" customWidth="1"/>
    <col min="16" max="16" width="8.421875" style="4" customWidth="1"/>
    <col min="17" max="18" width="14.00390625" style="13" customWidth="1"/>
    <col min="19" max="19" width="8.140625" style="3" customWidth="1"/>
    <col min="20" max="16384" width="12.28125" style="3" customWidth="1"/>
  </cols>
  <sheetData>
    <row r="1" ht="13.5" customHeight="1" hidden="1"/>
    <row r="2" ht="13.5" customHeight="1" hidden="1"/>
    <row r="3" ht="13.5" customHeight="1" hidden="1"/>
    <row r="4" ht="13.5" customHeight="1" hidden="1"/>
    <row r="5" ht="13.5" customHeight="1" hidden="1"/>
    <row r="6" ht="13.5" customHeight="1" hidden="1"/>
    <row r="7" ht="13.5" customHeight="1" hidden="1"/>
    <row r="8" ht="13.5" customHeight="1" hidden="1"/>
    <row r="9" spans="1:19" ht="32.25" customHeight="1">
      <c r="A9" s="7"/>
      <c r="B9" s="7">
        <v>42</v>
      </c>
      <c r="C9" s="30" t="s">
        <v>50</v>
      </c>
      <c r="D9" s="31"/>
      <c r="E9" s="31"/>
      <c r="F9" s="31"/>
      <c r="G9" s="31"/>
      <c r="H9" s="32"/>
      <c r="I9" s="33" t="s">
        <v>60</v>
      </c>
      <c r="J9" s="33"/>
      <c r="K9" s="33"/>
      <c r="L9" s="33"/>
      <c r="M9" s="33"/>
      <c r="N9" s="33"/>
      <c r="O9" s="15"/>
      <c r="P9" s="15"/>
      <c r="Q9" s="28" t="s">
        <v>61</v>
      </c>
      <c r="R9" s="29"/>
      <c r="S9" s="7"/>
    </row>
    <row r="10" spans="1:19" ht="54.75" customHeight="1">
      <c r="A10" s="8" t="s">
        <v>48</v>
      </c>
      <c r="B10" s="9" t="s">
        <v>49</v>
      </c>
      <c r="C10" s="10" t="s">
        <v>5</v>
      </c>
      <c r="D10" s="10" t="s">
        <v>0</v>
      </c>
      <c r="E10" s="10" t="s">
        <v>1</v>
      </c>
      <c r="F10" s="10" t="s">
        <v>2</v>
      </c>
      <c r="G10" s="10" t="s">
        <v>3</v>
      </c>
      <c r="H10" s="10" t="s">
        <v>4</v>
      </c>
      <c r="I10" s="11" t="s">
        <v>5</v>
      </c>
      <c r="J10" s="11" t="s">
        <v>0</v>
      </c>
      <c r="K10" s="11" t="s">
        <v>1</v>
      </c>
      <c r="L10" s="11" t="s">
        <v>2</v>
      </c>
      <c r="M10" s="11" t="s">
        <v>3</v>
      </c>
      <c r="N10" s="11" t="s">
        <v>4</v>
      </c>
      <c r="O10" s="17" t="s">
        <v>51</v>
      </c>
      <c r="P10" s="17" t="s">
        <v>54</v>
      </c>
      <c r="Q10" s="20" t="s">
        <v>55</v>
      </c>
      <c r="R10" s="20" t="s">
        <v>57</v>
      </c>
      <c r="S10" s="12" t="s">
        <v>56</v>
      </c>
    </row>
    <row r="11" spans="1:19" ht="13.5" customHeight="1">
      <c r="A11" s="5" t="s">
        <v>6</v>
      </c>
      <c r="B11" s="5">
        <v>1</v>
      </c>
      <c r="C11" s="21"/>
      <c r="D11" s="21"/>
      <c r="E11" s="21"/>
      <c r="F11" s="21"/>
      <c r="G11" s="21"/>
      <c r="H11" s="21"/>
      <c r="I11" s="22"/>
      <c r="J11" s="22"/>
      <c r="K11" s="22"/>
      <c r="L11" s="22"/>
      <c r="M11" s="22"/>
      <c r="N11" s="22"/>
      <c r="O11" s="23">
        <v>9</v>
      </c>
      <c r="P11" s="16">
        <f>(O11+O12+O14+O20+O39+O49)/6</f>
        <v>10.5</v>
      </c>
      <c r="Q11" s="19">
        <f>((I11+J11*2+K11*3+L11*4+M11*5+N11*6)+6-S11)/6</f>
        <v>1</v>
      </c>
      <c r="R11" s="19">
        <f>((I11+J11*2+K11*3+L11*4+M11*5+N11*6)+6*(6-S11))/6</f>
        <v>6</v>
      </c>
      <c r="S11" s="6">
        <f aca="true" t="shared" si="0" ref="S11:S52">SUM(I11:N11)</f>
        <v>0</v>
      </c>
    </row>
    <row r="12" spans="1:19" ht="13.5" customHeight="1">
      <c r="A12" s="5" t="s">
        <v>7</v>
      </c>
      <c r="B12" s="5">
        <v>2</v>
      </c>
      <c r="C12" s="21"/>
      <c r="D12" s="21"/>
      <c r="E12" s="21"/>
      <c r="F12" s="21"/>
      <c r="G12" s="21"/>
      <c r="H12" s="21">
        <v>16</v>
      </c>
      <c r="I12" s="22"/>
      <c r="J12" s="22"/>
      <c r="K12" s="22">
        <v>0.5</v>
      </c>
      <c r="L12" s="22">
        <v>0.5</v>
      </c>
      <c r="M12" s="22"/>
      <c r="N12" s="22"/>
      <c r="O12" s="23">
        <v>14</v>
      </c>
      <c r="P12" s="16">
        <f>(O12+O13+O15+O21+O40+O50)/6</f>
        <v>11.5</v>
      </c>
      <c r="Q12" s="19">
        <f aca="true" t="shared" si="1" ref="Q12:Q52">((I12+J12*2+K12*3+L12*4+M12*5+N12*6)+6-S12)/6</f>
        <v>1.4166666666666667</v>
      </c>
      <c r="R12" s="19">
        <f aca="true" t="shared" si="2" ref="R12:R52">((I12+J12*2+K12*3+L12*4+M12*5+N12*6)+6*(6-S12))/6</f>
        <v>5.583333333333333</v>
      </c>
      <c r="S12" s="6">
        <f t="shared" si="0"/>
        <v>1</v>
      </c>
    </row>
    <row r="13" spans="1:19" ht="13.5" customHeight="1">
      <c r="A13" s="5" t="s">
        <v>8</v>
      </c>
      <c r="B13" s="5">
        <v>3</v>
      </c>
      <c r="C13" s="21"/>
      <c r="D13" s="21"/>
      <c r="E13" s="21"/>
      <c r="F13" s="21"/>
      <c r="G13" s="21"/>
      <c r="H13" s="21"/>
      <c r="I13" s="22"/>
      <c r="J13" s="22"/>
      <c r="K13" s="22"/>
      <c r="L13" s="22">
        <v>0.5</v>
      </c>
      <c r="M13" s="22">
        <v>0.5</v>
      </c>
      <c r="N13" s="22"/>
      <c r="O13" s="23">
        <v>10</v>
      </c>
      <c r="P13" s="16">
        <f>(O13+O14+O16+O22+O41+O51)/6</f>
        <v>13.333333333333334</v>
      </c>
      <c r="Q13" s="19">
        <f t="shared" si="1"/>
        <v>1.5833333333333333</v>
      </c>
      <c r="R13" s="19">
        <f t="shared" si="2"/>
        <v>5.75</v>
      </c>
      <c r="S13" s="6">
        <f t="shared" si="0"/>
        <v>1</v>
      </c>
    </row>
    <row r="14" spans="1:19" ht="13.5" customHeight="1">
      <c r="A14" s="5" t="s">
        <v>9</v>
      </c>
      <c r="B14" s="5">
        <v>4</v>
      </c>
      <c r="C14" s="21"/>
      <c r="D14" s="21"/>
      <c r="E14" s="21"/>
      <c r="F14" s="21"/>
      <c r="G14" s="21"/>
      <c r="H14" s="21"/>
      <c r="I14" s="22"/>
      <c r="J14" s="22"/>
      <c r="K14" s="22"/>
      <c r="L14" s="22"/>
      <c r="M14" s="22">
        <v>1</v>
      </c>
      <c r="N14" s="22"/>
      <c r="O14" s="23">
        <v>8</v>
      </c>
      <c r="P14" s="16">
        <f>(O14+O15+O17+O23+O42+O52)/6</f>
        <v>9.166666666666666</v>
      </c>
      <c r="Q14" s="19">
        <f t="shared" si="1"/>
        <v>1.6666666666666667</v>
      </c>
      <c r="R14" s="19">
        <f t="shared" si="2"/>
        <v>5.833333333333333</v>
      </c>
      <c r="S14" s="6">
        <f t="shared" si="0"/>
        <v>1</v>
      </c>
    </row>
    <row r="15" spans="1:19" ht="13.5" customHeight="1">
      <c r="A15" s="5" t="s">
        <v>10</v>
      </c>
      <c r="B15" s="5">
        <v>5</v>
      </c>
      <c r="C15" s="21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3">
        <v>8</v>
      </c>
      <c r="P15" s="16">
        <f aca="true" t="shared" si="3" ref="P15:P24">(O15+O16+O18+O24+O43+O11)/6</f>
        <v>9.166666666666666</v>
      </c>
      <c r="Q15" s="19">
        <f t="shared" si="1"/>
        <v>1</v>
      </c>
      <c r="R15" s="19">
        <f t="shared" si="2"/>
        <v>6</v>
      </c>
      <c r="S15" s="6">
        <f t="shared" si="0"/>
        <v>0</v>
      </c>
    </row>
    <row r="16" spans="1:19" ht="13.5" customHeight="1">
      <c r="A16" s="5" t="s">
        <v>11</v>
      </c>
      <c r="B16" s="5">
        <v>6</v>
      </c>
      <c r="C16" s="21"/>
      <c r="D16" s="21"/>
      <c r="E16" s="21"/>
      <c r="F16" s="21"/>
      <c r="G16" s="21"/>
      <c r="H16" s="21">
        <v>20</v>
      </c>
      <c r="I16" s="22"/>
      <c r="J16" s="22"/>
      <c r="K16" s="22"/>
      <c r="L16" s="22"/>
      <c r="M16" s="22"/>
      <c r="N16" s="22">
        <v>1</v>
      </c>
      <c r="O16" s="23">
        <v>8</v>
      </c>
      <c r="P16" s="16">
        <f t="shared" si="3"/>
        <v>9</v>
      </c>
      <c r="Q16" s="19">
        <f t="shared" si="1"/>
        <v>1.8333333333333333</v>
      </c>
      <c r="R16" s="19">
        <f t="shared" si="2"/>
        <v>6</v>
      </c>
      <c r="S16" s="6">
        <f t="shared" si="0"/>
        <v>1</v>
      </c>
    </row>
    <row r="17" spans="1:19" ht="13.5" customHeight="1">
      <c r="A17" s="5" t="s">
        <v>12</v>
      </c>
      <c r="B17" s="5">
        <v>7</v>
      </c>
      <c r="C17" s="21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3">
        <v>8</v>
      </c>
      <c r="P17" s="16">
        <f t="shared" si="3"/>
        <v>9.333333333333334</v>
      </c>
      <c r="Q17" s="19">
        <f t="shared" si="1"/>
        <v>1</v>
      </c>
      <c r="R17" s="19">
        <f t="shared" si="2"/>
        <v>6</v>
      </c>
      <c r="S17" s="6">
        <f t="shared" si="0"/>
        <v>0</v>
      </c>
    </row>
    <row r="18" spans="1:19" ht="13.5" customHeight="1">
      <c r="A18" s="5" t="s">
        <v>13</v>
      </c>
      <c r="B18" s="5">
        <v>8</v>
      </c>
      <c r="C18" s="21"/>
      <c r="D18" s="21"/>
      <c r="E18" s="21"/>
      <c r="F18" s="21"/>
      <c r="G18" s="21"/>
      <c r="H18" s="21">
        <v>8</v>
      </c>
      <c r="I18" s="22"/>
      <c r="J18" s="22"/>
      <c r="K18" s="22"/>
      <c r="L18" s="22">
        <v>1</v>
      </c>
      <c r="M18" s="22"/>
      <c r="N18" s="22">
        <v>1</v>
      </c>
      <c r="O18" s="23">
        <v>11</v>
      </c>
      <c r="P18" s="16">
        <f t="shared" si="3"/>
        <v>10.5</v>
      </c>
      <c r="Q18" s="19">
        <f t="shared" si="1"/>
        <v>2.3333333333333335</v>
      </c>
      <c r="R18" s="19">
        <f t="shared" si="2"/>
        <v>5.666666666666667</v>
      </c>
      <c r="S18" s="6">
        <f t="shared" si="0"/>
        <v>2</v>
      </c>
    </row>
    <row r="19" spans="1:19" ht="13.5" customHeight="1">
      <c r="A19" s="5" t="s">
        <v>14</v>
      </c>
      <c r="B19" s="5">
        <v>9</v>
      </c>
      <c r="C19" s="21"/>
      <c r="D19" s="21"/>
      <c r="E19" s="21"/>
      <c r="F19" s="21"/>
      <c r="G19" s="21">
        <v>23</v>
      </c>
      <c r="H19" s="21">
        <v>6</v>
      </c>
      <c r="I19" s="22"/>
      <c r="J19" s="22"/>
      <c r="K19" s="22"/>
      <c r="L19" s="22"/>
      <c r="M19" s="22"/>
      <c r="N19" s="22">
        <v>1</v>
      </c>
      <c r="O19" s="23">
        <v>15</v>
      </c>
      <c r="P19" s="16">
        <f t="shared" si="3"/>
        <v>11.333333333333334</v>
      </c>
      <c r="Q19" s="19">
        <f t="shared" si="1"/>
        <v>1.8333333333333333</v>
      </c>
      <c r="R19" s="19">
        <f t="shared" si="2"/>
        <v>6</v>
      </c>
      <c r="S19" s="6">
        <f t="shared" si="0"/>
        <v>1</v>
      </c>
    </row>
    <row r="20" spans="1:19" s="2" customFormat="1" ht="13.5" customHeight="1">
      <c r="A20" s="5" t="s">
        <v>15</v>
      </c>
      <c r="B20" s="5">
        <v>10</v>
      </c>
      <c r="C20" s="21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3">
        <v>9</v>
      </c>
      <c r="P20" s="16">
        <f t="shared" si="3"/>
        <v>9.666666666666666</v>
      </c>
      <c r="Q20" s="19">
        <f t="shared" si="1"/>
        <v>1</v>
      </c>
      <c r="R20" s="19">
        <f t="shared" si="2"/>
        <v>6</v>
      </c>
      <c r="S20" s="6">
        <f t="shared" si="0"/>
        <v>0</v>
      </c>
    </row>
    <row r="21" spans="1:21" s="2" customFormat="1" ht="13.5" customHeight="1">
      <c r="A21" s="5" t="s">
        <v>16</v>
      </c>
      <c r="B21" s="5">
        <v>11</v>
      </c>
      <c r="C21" s="21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3">
        <v>8</v>
      </c>
      <c r="P21" s="16">
        <f t="shared" si="3"/>
        <v>9.5</v>
      </c>
      <c r="Q21" s="19">
        <f t="shared" si="1"/>
        <v>1</v>
      </c>
      <c r="R21" s="19">
        <f t="shared" si="2"/>
        <v>6</v>
      </c>
      <c r="S21" s="6">
        <f t="shared" si="0"/>
        <v>0</v>
      </c>
      <c r="T21" s="3"/>
      <c r="U21" s="3"/>
    </row>
    <row r="22" spans="1:19" ht="13.5" customHeight="1">
      <c r="A22" s="5" t="s">
        <v>17</v>
      </c>
      <c r="B22" s="5">
        <v>12</v>
      </c>
      <c r="C22" s="21"/>
      <c r="D22" s="21"/>
      <c r="E22" s="21"/>
      <c r="F22" s="21"/>
      <c r="G22" s="21"/>
      <c r="H22" s="21">
        <v>9</v>
      </c>
      <c r="I22" s="22"/>
      <c r="J22" s="22"/>
      <c r="K22" s="22">
        <v>0.5</v>
      </c>
      <c r="L22" s="22">
        <v>0.5</v>
      </c>
      <c r="M22" s="22"/>
      <c r="N22" s="22"/>
      <c r="O22" s="23">
        <v>13</v>
      </c>
      <c r="P22" s="16">
        <f t="shared" si="3"/>
        <v>12.166666666666666</v>
      </c>
      <c r="Q22" s="19">
        <f t="shared" si="1"/>
        <v>1.4166666666666667</v>
      </c>
      <c r="R22" s="19">
        <f t="shared" si="2"/>
        <v>5.583333333333333</v>
      </c>
      <c r="S22" s="6">
        <f t="shared" si="0"/>
        <v>1</v>
      </c>
    </row>
    <row r="23" spans="1:19" ht="13.5" customHeight="1">
      <c r="A23" s="5" t="s">
        <v>18</v>
      </c>
      <c r="B23" s="5">
        <v>13</v>
      </c>
      <c r="C23" s="21"/>
      <c r="D23" s="21"/>
      <c r="E23" s="21"/>
      <c r="F23" s="21"/>
      <c r="G23" s="21">
        <v>4</v>
      </c>
      <c r="H23" s="21">
        <v>13</v>
      </c>
      <c r="I23" s="22"/>
      <c r="J23" s="22"/>
      <c r="K23" s="22"/>
      <c r="L23" s="22"/>
      <c r="M23" s="22">
        <v>0.5</v>
      </c>
      <c r="N23" s="22">
        <v>2.5</v>
      </c>
      <c r="O23" s="23">
        <v>15</v>
      </c>
      <c r="P23" s="16">
        <f t="shared" si="3"/>
        <v>14</v>
      </c>
      <c r="Q23" s="19">
        <f t="shared" si="1"/>
        <v>3.4166666666666665</v>
      </c>
      <c r="R23" s="19">
        <f t="shared" si="2"/>
        <v>5.916666666666667</v>
      </c>
      <c r="S23" s="6">
        <f t="shared" si="0"/>
        <v>3</v>
      </c>
    </row>
    <row r="24" spans="1:19" ht="13.5" customHeight="1">
      <c r="A24" s="5" t="s">
        <v>19</v>
      </c>
      <c r="B24" s="5">
        <v>14</v>
      </c>
      <c r="C24" s="21"/>
      <c r="D24" s="21"/>
      <c r="E24" s="21"/>
      <c r="F24" s="21"/>
      <c r="G24" s="21"/>
      <c r="H24" s="21">
        <v>13</v>
      </c>
      <c r="I24" s="22"/>
      <c r="J24" s="22"/>
      <c r="K24" s="22"/>
      <c r="L24" s="22">
        <v>1</v>
      </c>
      <c r="M24" s="22"/>
      <c r="N24" s="22"/>
      <c r="O24" s="23">
        <v>11</v>
      </c>
      <c r="P24" s="16">
        <f t="shared" si="3"/>
        <v>9.166666666666666</v>
      </c>
      <c r="Q24" s="19">
        <f t="shared" si="1"/>
        <v>1.5</v>
      </c>
      <c r="R24" s="19">
        <f t="shared" si="2"/>
        <v>5.666666666666667</v>
      </c>
      <c r="S24" s="6">
        <f t="shared" si="0"/>
        <v>1</v>
      </c>
    </row>
    <row r="25" spans="1:19" ht="13.5" customHeight="1">
      <c r="A25" s="5" t="s">
        <v>20</v>
      </c>
      <c r="B25" s="5">
        <v>15</v>
      </c>
      <c r="C25" s="21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3">
        <v>3</v>
      </c>
      <c r="P25" s="16">
        <f>(O25+O26+O28+O34+O11+O21)/6</f>
        <v>7.666666666666667</v>
      </c>
      <c r="Q25" s="19">
        <f t="shared" si="1"/>
        <v>1</v>
      </c>
      <c r="R25" s="19">
        <f t="shared" si="2"/>
        <v>6</v>
      </c>
      <c r="S25" s="6">
        <f t="shared" si="0"/>
        <v>0</v>
      </c>
    </row>
    <row r="26" spans="1:19" ht="13.5" customHeight="1">
      <c r="A26" s="5" t="s">
        <v>21</v>
      </c>
      <c r="B26" s="5">
        <v>16</v>
      </c>
      <c r="C26" s="21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>
        <v>2</v>
      </c>
      <c r="O26" s="23">
        <v>7</v>
      </c>
      <c r="P26" s="16">
        <f aca="true" t="shared" si="4" ref="P26:P43">(O26+O27+O29+O35+O12+O22)/6</f>
        <v>9.833333333333334</v>
      </c>
      <c r="Q26" s="19">
        <f t="shared" si="1"/>
        <v>2.6666666666666665</v>
      </c>
      <c r="R26" s="19">
        <f t="shared" si="2"/>
        <v>6</v>
      </c>
      <c r="S26" s="6">
        <f t="shared" si="0"/>
        <v>2</v>
      </c>
    </row>
    <row r="27" spans="1:19" ht="13.5" customHeight="1">
      <c r="A27" s="5" t="s">
        <v>22</v>
      </c>
      <c r="B27" s="5">
        <v>17</v>
      </c>
      <c r="C27" s="21"/>
      <c r="D27" s="21"/>
      <c r="E27" s="21"/>
      <c r="F27" s="21"/>
      <c r="G27" s="21"/>
      <c r="H27" s="21">
        <v>16</v>
      </c>
      <c r="I27" s="22"/>
      <c r="J27" s="22"/>
      <c r="K27" s="22"/>
      <c r="L27" s="22"/>
      <c r="M27" s="22"/>
      <c r="N27" s="22">
        <v>1</v>
      </c>
      <c r="O27" s="23">
        <v>9</v>
      </c>
      <c r="P27" s="16">
        <f t="shared" si="4"/>
        <v>10.333333333333334</v>
      </c>
      <c r="Q27" s="19">
        <f t="shared" si="1"/>
        <v>1.8333333333333333</v>
      </c>
      <c r="R27" s="19">
        <f t="shared" si="2"/>
        <v>6</v>
      </c>
      <c r="S27" s="6">
        <f t="shared" si="0"/>
        <v>1</v>
      </c>
    </row>
    <row r="28" spans="1:19" ht="13.5" customHeight="1">
      <c r="A28" s="5" t="s">
        <v>23</v>
      </c>
      <c r="B28" s="5">
        <v>18</v>
      </c>
      <c r="C28" s="21"/>
      <c r="D28" s="21"/>
      <c r="E28" s="21"/>
      <c r="F28" s="21"/>
      <c r="G28" s="21"/>
      <c r="H28" s="21">
        <v>22</v>
      </c>
      <c r="I28" s="22"/>
      <c r="J28" s="22"/>
      <c r="K28" s="22"/>
      <c r="L28" s="22"/>
      <c r="M28" s="22">
        <v>1</v>
      </c>
      <c r="N28" s="22"/>
      <c r="O28" s="23">
        <v>8</v>
      </c>
      <c r="P28" s="16">
        <f t="shared" si="4"/>
        <v>10.833333333333334</v>
      </c>
      <c r="Q28" s="19">
        <f t="shared" si="1"/>
        <v>1.6666666666666667</v>
      </c>
      <c r="R28" s="19">
        <f t="shared" si="2"/>
        <v>5.833333333333333</v>
      </c>
      <c r="S28" s="6">
        <f t="shared" si="0"/>
        <v>1</v>
      </c>
    </row>
    <row r="29" spans="1:19" ht="13.5" customHeight="1">
      <c r="A29" s="5" t="s">
        <v>24</v>
      </c>
      <c r="B29" s="5">
        <v>19</v>
      </c>
      <c r="C29" s="21"/>
      <c r="D29" s="21"/>
      <c r="E29" s="21"/>
      <c r="F29" s="21"/>
      <c r="G29" s="21"/>
      <c r="H29" s="21">
        <v>33</v>
      </c>
      <c r="I29" s="22"/>
      <c r="J29" s="22"/>
      <c r="K29" s="22"/>
      <c r="L29" s="22"/>
      <c r="M29" s="22"/>
      <c r="N29" s="22"/>
      <c r="O29" s="23">
        <v>7</v>
      </c>
      <c r="P29" s="16">
        <f t="shared" si="4"/>
        <v>6.666666666666667</v>
      </c>
      <c r="Q29" s="19">
        <f t="shared" si="1"/>
        <v>1</v>
      </c>
      <c r="R29" s="19">
        <f t="shared" si="2"/>
        <v>6</v>
      </c>
      <c r="S29" s="6">
        <f t="shared" si="0"/>
        <v>0</v>
      </c>
    </row>
    <row r="30" spans="1:19" ht="13.5" customHeight="1">
      <c r="A30" s="5" t="s">
        <v>25</v>
      </c>
      <c r="B30" s="5">
        <v>20</v>
      </c>
      <c r="C30" s="21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>
        <v>2</v>
      </c>
      <c r="O30" s="23">
        <v>7</v>
      </c>
      <c r="P30" s="16">
        <f t="shared" si="4"/>
        <v>10.5</v>
      </c>
      <c r="Q30" s="19">
        <f t="shared" si="1"/>
        <v>2.6666666666666665</v>
      </c>
      <c r="R30" s="19">
        <f t="shared" si="2"/>
        <v>6</v>
      </c>
      <c r="S30" s="6">
        <f t="shared" si="0"/>
        <v>2</v>
      </c>
    </row>
    <row r="31" spans="1:19" ht="13.5" customHeight="1">
      <c r="A31" s="5" t="s">
        <v>26</v>
      </c>
      <c r="B31" s="5">
        <v>21</v>
      </c>
      <c r="C31" s="21"/>
      <c r="D31" s="21"/>
      <c r="E31" s="21"/>
      <c r="F31" s="21"/>
      <c r="G31" s="21">
        <v>18</v>
      </c>
      <c r="H31" s="21">
        <v>20</v>
      </c>
      <c r="I31" s="22"/>
      <c r="J31" s="22"/>
      <c r="K31" s="22"/>
      <c r="L31" s="22"/>
      <c r="M31" s="22"/>
      <c r="N31" s="22"/>
      <c r="O31" s="23">
        <v>12</v>
      </c>
      <c r="P31" s="16">
        <f t="shared" si="4"/>
        <v>10</v>
      </c>
      <c r="Q31" s="19">
        <f t="shared" si="1"/>
        <v>1</v>
      </c>
      <c r="R31" s="19">
        <f t="shared" si="2"/>
        <v>6</v>
      </c>
      <c r="S31" s="6">
        <f t="shared" si="0"/>
        <v>0</v>
      </c>
    </row>
    <row r="32" spans="1:19" s="14" customFormat="1" ht="13.5" customHeight="1">
      <c r="A32" s="24" t="s">
        <v>27</v>
      </c>
      <c r="B32" s="24">
        <v>22</v>
      </c>
      <c r="C32" s="21"/>
      <c r="D32" s="21"/>
      <c r="E32" s="21"/>
      <c r="F32" s="21"/>
      <c r="G32" s="21"/>
      <c r="H32" s="21">
        <v>22</v>
      </c>
      <c r="I32" s="22"/>
      <c r="J32" s="22"/>
      <c r="K32" s="22">
        <v>1</v>
      </c>
      <c r="L32" s="22"/>
      <c r="M32" s="22"/>
      <c r="N32" s="22">
        <v>3</v>
      </c>
      <c r="O32" s="23">
        <v>10</v>
      </c>
      <c r="P32" s="16">
        <f t="shared" si="4"/>
        <v>11.5</v>
      </c>
      <c r="Q32" s="19">
        <f t="shared" si="1"/>
        <v>3.8333333333333335</v>
      </c>
      <c r="R32" s="19">
        <f t="shared" si="2"/>
        <v>5.5</v>
      </c>
      <c r="S32" s="6">
        <f t="shared" si="0"/>
        <v>4</v>
      </c>
    </row>
    <row r="33" spans="1:19" ht="13.5" customHeight="1">
      <c r="A33" s="5" t="s">
        <v>28</v>
      </c>
      <c r="B33" s="5">
        <v>23</v>
      </c>
      <c r="C33" s="21"/>
      <c r="D33" s="21"/>
      <c r="E33" s="21">
        <v>22</v>
      </c>
      <c r="F33" s="21">
        <v>14</v>
      </c>
      <c r="G33" s="21">
        <v>37</v>
      </c>
      <c r="H33" s="21">
        <v>23</v>
      </c>
      <c r="I33" s="22"/>
      <c r="J33" s="22"/>
      <c r="K33" s="22"/>
      <c r="L33" s="22"/>
      <c r="M33" s="22">
        <v>1</v>
      </c>
      <c r="N33" s="22">
        <v>1</v>
      </c>
      <c r="O33" s="23">
        <v>16</v>
      </c>
      <c r="P33" s="16">
        <f t="shared" si="4"/>
        <v>11.833333333333334</v>
      </c>
      <c r="Q33" s="19">
        <f t="shared" si="1"/>
        <v>2.5</v>
      </c>
      <c r="R33" s="19">
        <f t="shared" si="2"/>
        <v>5.833333333333333</v>
      </c>
      <c r="S33" s="6">
        <f t="shared" si="0"/>
        <v>2</v>
      </c>
    </row>
    <row r="34" spans="1:19" ht="13.5" customHeight="1">
      <c r="A34" s="5" t="s">
        <v>29</v>
      </c>
      <c r="B34" s="5">
        <v>24</v>
      </c>
      <c r="C34" s="21"/>
      <c r="D34" s="21"/>
      <c r="E34" s="21"/>
      <c r="F34" s="21"/>
      <c r="G34" s="21"/>
      <c r="H34" s="21"/>
      <c r="I34" s="22"/>
      <c r="J34" s="22"/>
      <c r="K34" s="22"/>
      <c r="L34" s="22"/>
      <c r="M34" s="22">
        <v>1</v>
      </c>
      <c r="N34" s="22"/>
      <c r="O34" s="23">
        <v>11</v>
      </c>
      <c r="P34" s="16">
        <f t="shared" si="4"/>
        <v>10.5</v>
      </c>
      <c r="Q34" s="19">
        <f t="shared" si="1"/>
        <v>1.6666666666666667</v>
      </c>
      <c r="R34" s="19">
        <f t="shared" si="2"/>
        <v>5.833333333333333</v>
      </c>
      <c r="S34" s="6">
        <f t="shared" si="0"/>
        <v>1</v>
      </c>
    </row>
    <row r="35" spans="1:19" ht="13.5" customHeight="1">
      <c r="A35" s="5" t="s">
        <v>30</v>
      </c>
      <c r="B35" s="5">
        <v>25</v>
      </c>
      <c r="C35" s="21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3">
        <v>9</v>
      </c>
      <c r="P35" s="16">
        <f t="shared" si="4"/>
        <v>8.833333333333334</v>
      </c>
      <c r="Q35" s="19">
        <f t="shared" si="1"/>
        <v>1</v>
      </c>
      <c r="R35" s="19">
        <f t="shared" si="2"/>
        <v>6</v>
      </c>
      <c r="S35" s="6">
        <f t="shared" si="0"/>
        <v>0</v>
      </c>
    </row>
    <row r="36" spans="1:19" ht="13.5" customHeight="1">
      <c r="A36" s="5" t="s">
        <v>31</v>
      </c>
      <c r="B36" s="5">
        <v>26</v>
      </c>
      <c r="C36" s="21"/>
      <c r="D36" s="21"/>
      <c r="E36" s="21"/>
      <c r="F36" s="21"/>
      <c r="G36" s="21"/>
      <c r="H36" s="21">
        <v>17</v>
      </c>
      <c r="I36" s="22"/>
      <c r="J36" s="22"/>
      <c r="K36" s="22"/>
      <c r="L36" s="22"/>
      <c r="M36" s="22"/>
      <c r="N36" s="22">
        <v>1</v>
      </c>
      <c r="O36" s="23">
        <v>13</v>
      </c>
      <c r="P36" s="16">
        <f t="shared" si="4"/>
        <v>13.166666666666666</v>
      </c>
      <c r="Q36" s="19">
        <f t="shared" si="1"/>
        <v>1.8333333333333333</v>
      </c>
      <c r="R36" s="19">
        <f t="shared" si="2"/>
        <v>6</v>
      </c>
      <c r="S36" s="6">
        <f t="shared" si="0"/>
        <v>1</v>
      </c>
    </row>
    <row r="37" spans="1:19" ht="13.5" customHeight="1">
      <c r="A37" s="5" t="s">
        <v>32</v>
      </c>
      <c r="B37" s="5">
        <v>27</v>
      </c>
      <c r="C37" s="21"/>
      <c r="D37" s="21"/>
      <c r="E37" s="21"/>
      <c r="F37" s="21"/>
      <c r="G37" s="21">
        <v>24</v>
      </c>
      <c r="H37" s="21">
        <v>31</v>
      </c>
      <c r="I37" s="22"/>
      <c r="J37" s="22"/>
      <c r="K37" s="22"/>
      <c r="L37" s="22"/>
      <c r="M37" s="22">
        <v>1</v>
      </c>
      <c r="N37" s="22"/>
      <c r="O37" s="23">
        <v>19</v>
      </c>
      <c r="P37" s="16">
        <f t="shared" si="4"/>
        <v>12.833333333333334</v>
      </c>
      <c r="Q37" s="19">
        <f t="shared" si="1"/>
        <v>1.6666666666666667</v>
      </c>
      <c r="R37" s="19">
        <f t="shared" si="2"/>
        <v>5.833333333333333</v>
      </c>
      <c r="S37" s="6">
        <f t="shared" si="0"/>
        <v>1</v>
      </c>
    </row>
    <row r="38" spans="1:19" ht="13.5" customHeight="1">
      <c r="A38" s="5" t="s">
        <v>33</v>
      </c>
      <c r="B38" s="5">
        <v>28</v>
      </c>
      <c r="C38" s="21"/>
      <c r="D38" s="21"/>
      <c r="E38" s="21"/>
      <c r="F38" s="21"/>
      <c r="G38" s="21"/>
      <c r="H38" s="21"/>
      <c r="I38" s="22"/>
      <c r="J38" s="22"/>
      <c r="K38" s="22"/>
      <c r="L38" s="22">
        <v>0.5</v>
      </c>
      <c r="M38" s="22">
        <v>2.5</v>
      </c>
      <c r="N38" s="22"/>
      <c r="O38" s="23">
        <v>5</v>
      </c>
      <c r="P38" s="16">
        <f t="shared" si="4"/>
        <v>11.666666666666666</v>
      </c>
      <c r="Q38" s="19">
        <f t="shared" si="1"/>
        <v>2.9166666666666665</v>
      </c>
      <c r="R38" s="19">
        <f t="shared" si="2"/>
        <v>5.416666666666667</v>
      </c>
      <c r="S38" s="6">
        <f t="shared" si="0"/>
        <v>3</v>
      </c>
    </row>
    <row r="39" spans="1:19" ht="13.5" customHeight="1">
      <c r="A39" s="5" t="s">
        <v>34</v>
      </c>
      <c r="B39" s="5">
        <v>29</v>
      </c>
      <c r="C39" s="21"/>
      <c r="D39" s="21"/>
      <c r="E39" s="21"/>
      <c r="F39" s="21"/>
      <c r="G39" s="21">
        <v>28</v>
      </c>
      <c r="H39" s="21">
        <v>26</v>
      </c>
      <c r="I39" s="22"/>
      <c r="J39" s="22"/>
      <c r="K39" s="22"/>
      <c r="L39" s="22"/>
      <c r="M39" s="22"/>
      <c r="N39" s="22"/>
      <c r="O39" s="23">
        <v>13</v>
      </c>
      <c r="P39" s="16">
        <f t="shared" si="4"/>
        <v>9.166666666666666</v>
      </c>
      <c r="Q39" s="19">
        <f t="shared" si="1"/>
        <v>1</v>
      </c>
      <c r="R39" s="19">
        <f t="shared" si="2"/>
        <v>6</v>
      </c>
      <c r="S39" s="6">
        <f t="shared" si="0"/>
        <v>0</v>
      </c>
    </row>
    <row r="40" spans="1:19" ht="13.5" customHeight="1">
      <c r="A40" s="5" t="s">
        <v>35</v>
      </c>
      <c r="B40" s="5">
        <v>30</v>
      </c>
      <c r="C40" s="21"/>
      <c r="D40" s="21"/>
      <c r="E40" s="21"/>
      <c r="F40" s="21"/>
      <c r="G40" s="21"/>
      <c r="H40" s="21">
        <v>34</v>
      </c>
      <c r="I40" s="22"/>
      <c r="J40" s="22"/>
      <c r="K40" s="22"/>
      <c r="L40" s="22"/>
      <c r="M40" s="22"/>
      <c r="N40" s="22"/>
      <c r="O40" s="23">
        <v>10</v>
      </c>
      <c r="P40" s="16">
        <f t="shared" si="4"/>
        <v>10.5</v>
      </c>
      <c r="Q40" s="19">
        <f t="shared" si="1"/>
        <v>1</v>
      </c>
      <c r="R40" s="19">
        <f t="shared" si="2"/>
        <v>6</v>
      </c>
      <c r="S40" s="6">
        <f t="shared" si="0"/>
        <v>0</v>
      </c>
    </row>
    <row r="41" spans="1:19" ht="13.5" customHeight="1">
      <c r="A41" s="5" t="s">
        <v>36</v>
      </c>
      <c r="B41" s="5">
        <v>31</v>
      </c>
      <c r="C41" s="21"/>
      <c r="D41" s="21"/>
      <c r="E41" s="21"/>
      <c r="F41" s="21" t="s">
        <v>65</v>
      </c>
      <c r="G41" s="21" t="s">
        <v>65</v>
      </c>
      <c r="H41" s="21">
        <v>22</v>
      </c>
      <c r="I41" s="22"/>
      <c r="J41" s="22"/>
      <c r="K41" s="22"/>
      <c r="L41" s="22"/>
      <c r="M41" s="22">
        <v>1</v>
      </c>
      <c r="N41" s="22">
        <v>1</v>
      </c>
      <c r="O41" s="23">
        <v>15</v>
      </c>
      <c r="P41" s="16">
        <f t="shared" si="4"/>
        <v>12.833333333333334</v>
      </c>
      <c r="Q41" s="19">
        <f t="shared" si="1"/>
        <v>2.5</v>
      </c>
      <c r="R41" s="19">
        <f t="shared" si="2"/>
        <v>5.833333333333333</v>
      </c>
      <c r="S41" s="6">
        <f t="shared" si="0"/>
        <v>2</v>
      </c>
    </row>
    <row r="42" spans="1:19" ht="13.5" customHeight="1">
      <c r="A42" s="5" t="s">
        <v>37</v>
      </c>
      <c r="B42" s="5">
        <v>32</v>
      </c>
      <c r="C42" s="21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3">
        <v>9</v>
      </c>
      <c r="P42" s="16">
        <f t="shared" si="4"/>
        <v>11.166666666666666</v>
      </c>
      <c r="Q42" s="19">
        <f t="shared" si="1"/>
        <v>1</v>
      </c>
      <c r="R42" s="19">
        <f t="shared" si="2"/>
        <v>6</v>
      </c>
      <c r="S42" s="6">
        <f t="shared" si="0"/>
        <v>0</v>
      </c>
    </row>
    <row r="43" spans="1:19" ht="13.5" customHeight="1">
      <c r="A43" s="5" t="s">
        <v>38</v>
      </c>
      <c r="B43" s="5">
        <v>33</v>
      </c>
      <c r="C43" s="21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>
        <v>1</v>
      </c>
      <c r="O43" s="23">
        <v>8</v>
      </c>
      <c r="P43" s="16">
        <f t="shared" si="4"/>
        <v>8.833333333333334</v>
      </c>
      <c r="Q43" s="19">
        <f t="shared" si="1"/>
        <v>1.8333333333333333</v>
      </c>
      <c r="R43" s="19">
        <f t="shared" si="2"/>
        <v>6</v>
      </c>
      <c r="S43" s="6">
        <f t="shared" si="0"/>
        <v>1</v>
      </c>
    </row>
    <row r="44" spans="1:19" ht="13.5" customHeight="1">
      <c r="A44" s="5" t="s">
        <v>39</v>
      </c>
      <c r="B44" s="5">
        <v>34</v>
      </c>
      <c r="C44" s="21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>
        <v>1</v>
      </c>
      <c r="O44" s="23">
        <v>6</v>
      </c>
      <c r="P44" s="16">
        <f aca="true" t="shared" si="5" ref="P44:P49">(O44+O45+O47+O11+O30+O40)/6</f>
        <v>9.666666666666666</v>
      </c>
      <c r="Q44" s="19">
        <f t="shared" si="1"/>
        <v>1.8333333333333333</v>
      </c>
      <c r="R44" s="19">
        <f t="shared" si="2"/>
        <v>6</v>
      </c>
      <c r="S44" s="6">
        <f t="shared" si="0"/>
        <v>1</v>
      </c>
    </row>
    <row r="45" spans="1:19" ht="13.5" customHeight="1">
      <c r="A45" s="5" t="s">
        <v>40</v>
      </c>
      <c r="B45" s="5">
        <v>35</v>
      </c>
      <c r="C45" s="21"/>
      <c r="D45" s="21"/>
      <c r="E45" s="21"/>
      <c r="F45" s="21"/>
      <c r="G45" s="21"/>
      <c r="H45" s="21">
        <v>39</v>
      </c>
      <c r="I45" s="22"/>
      <c r="J45" s="22"/>
      <c r="K45" s="22"/>
      <c r="L45" s="22"/>
      <c r="M45" s="22"/>
      <c r="N45" s="22">
        <v>1</v>
      </c>
      <c r="O45" s="23">
        <v>11</v>
      </c>
      <c r="P45" s="16">
        <f t="shared" si="5"/>
        <v>12.5</v>
      </c>
      <c r="Q45" s="19">
        <f t="shared" si="1"/>
        <v>1.8333333333333333</v>
      </c>
      <c r="R45" s="19">
        <f t="shared" si="2"/>
        <v>6</v>
      </c>
      <c r="S45" s="6">
        <f t="shared" si="0"/>
        <v>1</v>
      </c>
    </row>
    <row r="46" spans="1:19" ht="13.5" customHeight="1">
      <c r="A46" s="5" t="s">
        <v>41</v>
      </c>
      <c r="B46" s="5">
        <v>36</v>
      </c>
      <c r="C46" s="21"/>
      <c r="D46" s="21"/>
      <c r="E46" s="21"/>
      <c r="F46" s="21">
        <v>8</v>
      </c>
      <c r="G46" s="21">
        <v>27</v>
      </c>
      <c r="H46" s="21">
        <v>35</v>
      </c>
      <c r="I46" s="22"/>
      <c r="J46" s="22"/>
      <c r="K46" s="22"/>
      <c r="L46" s="22"/>
      <c r="M46" s="22"/>
      <c r="N46" s="22">
        <v>1</v>
      </c>
      <c r="O46" s="23">
        <v>12</v>
      </c>
      <c r="P46" s="16">
        <f t="shared" si="5"/>
        <v>11</v>
      </c>
      <c r="Q46" s="19">
        <f t="shared" si="1"/>
        <v>1.8333333333333333</v>
      </c>
      <c r="R46" s="19">
        <f t="shared" si="2"/>
        <v>6</v>
      </c>
      <c r="S46" s="6">
        <f t="shared" si="0"/>
        <v>1</v>
      </c>
    </row>
    <row r="47" spans="1:19" ht="13.5" customHeight="1">
      <c r="A47" s="5" t="s">
        <v>42</v>
      </c>
      <c r="B47" s="5">
        <v>37</v>
      </c>
      <c r="C47" s="21"/>
      <c r="D47" s="21"/>
      <c r="E47" s="21"/>
      <c r="F47" s="21"/>
      <c r="G47" s="21">
        <v>28</v>
      </c>
      <c r="H47" s="21">
        <v>41</v>
      </c>
      <c r="I47" s="22"/>
      <c r="J47" s="22"/>
      <c r="K47" s="22"/>
      <c r="L47" s="22"/>
      <c r="M47" s="22">
        <v>1</v>
      </c>
      <c r="N47" s="22"/>
      <c r="O47" s="23">
        <v>15</v>
      </c>
      <c r="P47" s="16">
        <f t="shared" si="5"/>
        <v>12.833333333333334</v>
      </c>
      <c r="Q47" s="19">
        <f t="shared" si="1"/>
        <v>1.6666666666666667</v>
      </c>
      <c r="R47" s="19">
        <f t="shared" si="2"/>
        <v>5.833333333333333</v>
      </c>
      <c r="S47" s="6">
        <f t="shared" si="0"/>
        <v>1</v>
      </c>
    </row>
    <row r="48" spans="1:19" ht="13.5" customHeight="1">
      <c r="A48" s="5" t="s">
        <v>43</v>
      </c>
      <c r="B48" s="5">
        <v>38</v>
      </c>
      <c r="C48" s="21"/>
      <c r="D48" s="21"/>
      <c r="E48" s="21"/>
      <c r="F48" s="21"/>
      <c r="G48" s="21"/>
      <c r="H48" s="21"/>
      <c r="I48" s="22"/>
      <c r="J48" s="22"/>
      <c r="K48" s="22">
        <v>1</v>
      </c>
      <c r="L48" s="22"/>
      <c r="M48" s="22"/>
      <c r="N48" s="22"/>
      <c r="O48" s="23">
        <v>11</v>
      </c>
      <c r="P48" s="16">
        <f t="shared" si="5"/>
        <v>12</v>
      </c>
      <c r="Q48" s="19">
        <f t="shared" si="1"/>
        <v>1.3333333333333333</v>
      </c>
      <c r="R48" s="19">
        <f t="shared" si="2"/>
        <v>5.5</v>
      </c>
      <c r="S48" s="6">
        <f t="shared" si="0"/>
        <v>1</v>
      </c>
    </row>
    <row r="49" spans="1:19" ht="13.5" customHeight="1">
      <c r="A49" s="5" t="s">
        <v>44</v>
      </c>
      <c r="B49" s="5">
        <v>39</v>
      </c>
      <c r="C49" s="21"/>
      <c r="D49" s="21"/>
      <c r="E49" s="21"/>
      <c r="F49" s="21"/>
      <c r="G49" s="21"/>
      <c r="H49" s="21">
        <v>36</v>
      </c>
      <c r="I49" s="22"/>
      <c r="J49" s="22"/>
      <c r="K49" s="22"/>
      <c r="L49" s="22"/>
      <c r="M49" s="22"/>
      <c r="N49" s="22">
        <v>1</v>
      </c>
      <c r="O49" s="23">
        <v>10</v>
      </c>
      <c r="P49" s="16">
        <f t="shared" si="5"/>
        <v>10.666666666666666</v>
      </c>
      <c r="Q49" s="19">
        <f t="shared" si="1"/>
        <v>1.8333333333333333</v>
      </c>
      <c r="R49" s="19">
        <f t="shared" si="2"/>
        <v>6</v>
      </c>
      <c r="S49" s="6">
        <f t="shared" si="0"/>
        <v>1</v>
      </c>
    </row>
    <row r="50" spans="1:19" ht="13.5" customHeight="1">
      <c r="A50" s="5" t="s">
        <v>45</v>
      </c>
      <c r="B50" s="5">
        <v>40</v>
      </c>
      <c r="C50" s="21"/>
      <c r="D50" s="21"/>
      <c r="E50" s="21" t="s">
        <v>64</v>
      </c>
      <c r="F50" s="21" t="s">
        <v>64</v>
      </c>
      <c r="G50" s="21">
        <v>31</v>
      </c>
      <c r="H50" s="21">
        <v>40</v>
      </c>
      <c r="I50" s="22"/>
      <c r="J50" s="22"/>
      <c r="K50" s="22"/>
      <c r="L50" s="22">
        <v>1</v>
      </c>
      <c r="M50" s="22"/>
      <c r="N50" s="22">
        <v>1</v>
      </c>
      <c r="O50" s="23">
        <v>19</v>
      </c>
      <c r="P50" s="16">
        <f>(O50+O51+O11+O17+O36+O46)/6</f>
        <v>14.5</v>
      </c>
      <c r="Q50" s="19">
        <f t="shared" si="1"/>
        <v>2.3333333333333335</v>
      </c>
      <c r="R50" s="19">
        <f t="shared" si="2"/>
        <v>5.666666666666667</v>
      </c>
      <c r="S50" s="6">
        <f t="shared" si="0"/>
        <v>2</v>
      </c>
    </row>
    <row r="51" spans="1:19" ht="13.5" customHeight="1">
      <c r="A51" s="5" t="s">
        <v>46</v>
      </c>
      <c r="B51" s="5">
        <v>41</v>
      </c>
      <c r="C51" s="21"/>
      <c r="D51" s="21"/>
      <c r="E51" s="21">
        <v>38</v>
      </c>
      <c r="F51" s="21">
        <v>40</v>
      </c>
      <c r="G51" s="21" t="s">
        <v>63</v>
      </c>
      <c r="H51" s="21" t="s">
        <v>62</v>
      </c>
      <c r="I51" s="22"/>
      <c r="J51" s="22"/>
      <c r="K51" s="22"/>
      <c r="L51" s="22"/>
      <c r="M51" s="22">
        <v>0.5</v>
      </c>
      <c r="N51" s="22">
        <v>1.5</v>
      </c>
      <c r="O51" s="23">
        <v>26</v>
      </c>
      <c r="P51" s="16">
        <f>(O51+O52+O12+O18+O37+O47)/6</f>
        <v>15.333333333333334</v>
      </c>
      <c r="Q51" s="19">
        <f t="shared" si="1"/>
        <v>2.5833333333333335</v>
      </c>
      <c r="R51" s="19">
        <f t="shared" si="2"/>
        <v>5.916666666666667</v>
      </c>
      <c r="S51" s="6">
        <f t="shared" si="0"/>
        <v>2</v>
      </c>
    </row>
    <row r="52" spans="1:19" ht="13.5" customHeight="1">
      <c r="A52" s="5" t="s">
        <v>47</v>
      </c>
      <c r="B52" s="5">
        <v>42</v>
      </c>
      <c r="C52" s="21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3">
        <v>7</v>
      </c>
      <c r="P52" s="16">
        <f>(O52+O11+O13+O19+O38+O48)/6</f>
        <v>9.5</v>
      </c>
      <c r="Q52" s="19">
        <f t="shared" si="1"/>
        <v>1</v>
      </c>
      <c r="R52" s="19">
        <f t="shared" si="2"/>
        <v>6</v>
      </c>
      <c r="S52" s="6">
        <f t="shared" si="0"/>
        <v>0</v>
      </c>
    </row>
    <row r="53" spans="2:19" ht="13.5" customHeight="1">
      <c r="B53" s="3" t="s">
        <v>52</v>
      </c>
      <c r="C53" s="1">
        <f aca="true" t="shared" si="6" ref="C53:H53">COUNTA(C11:C52)</f>
        <v>0</v>
      </c>
      <c r="D53" s="1">
        <f t="shared" si="6"/>
        <v>0</v>
      </c>
      <c r="E53" s="1">
        <f t="shared" si="6"/>
        <v>3</v>
      </c>
      <c r="F53" s="1">
        <f t="shared" si="6"/>
        <v>5</v>
      </c>
      <c r="G53" s="1">
        <f t="shared" si="6"/>
        <v>11</v>
      </c>
      <c r="H53" s="1">
        <f t="shared" si="6"/>
        <v>24</v>
      </c>
      <c r="I53" s="4">
        <f aca="true" t="shared" si="7" ref="I53:N53">SUM(I11:I52)</f>
        <v>0</v>
      </c>
      <c r="J53" s="4">
        <f t="shared" si="7"/>
        <v>0</v>
      </c>
      <c r="K53" s="4">
        <f t="shared" si="7"/>
        <v>3</v>
      </c>
      <c r="L53" s="4">
        <f t="shared" si="7"/>
        <v>5</v>
      </c>
      <c r="M53" s="4">
        <f t="shared" si="7"/>
        <v>11</v>
      </c>
      <c r="N53" s="4">
        <f t="shared" si="7"/>
        <v>24</v>
      </c>
      <c r="O53" s="4">
        <f>SUM(O11:O52)/$B$9</f>
        <v>10.833333333333334</v>
      </c>
      <c r="P53" s="4">
        <f>SUM(P11:P52)</f>
        <v>455.00000000000006</v>
      </c>
      <c r="Q53" s="13">
        <f>SUM(Q11:Q52)/$B$9</f>
        <v>1.734126984126984</v>
      </c>
      <c r="R53" s="13">
        <f>SUM(R11:R52)/$B$9</f>
        <v>5.880952380952381</v>
      </c>
      <c r="S53" s="18">
        <f>SUM(S11:S52)/$B$9</f>
        <v>1.0238095238095237</v>
      </c>
    </row>
    <row r="54" spans="3:19" ht="13.5" customHeight="1">
      <c r="C54" s="27" t="s">
        <v>59</v>
      </c>
      <c r="D54" s="27"/>
      <c r="E54" s="27"/>
      <c r="F54" s="27"/>
      <c r="G54" s="27"/>
      <c r="H54" s="27"/>
      <c r="I54" s="26" t="s">
        <v>59</v>
      </c>
      <c r="J54" s="26"/>
      <c r="K54" s="26"/>
      <c r="L54" s="26"/>
      <c r="M54" s="26"/>
      <c r="N54" s="26"/>
      <c r="O54" s="34" t="s">
        <v>53</v>
      </c>
      <c r="P54" s="34"/>
      <c r="Q54" s="25" t="s">
        <v>58</v>
      </c>
      <c r="R54" s="25"/>
      <c r="S54" s="3">
        <v>6</v>
      </c>
    </row>
  </sheetData>
  <sheetProtection sheet="1" objects="1" scenarios="1"/>
  <mergeCells count="7">
    <mergeCell ref="Q54:R54"/>
    <mergeCell ref="I54:N54"/>
    <mergeCell ref="C54:H54"/>
    <mergeCell ref="Q9:R9"/>
    <mergeCell ref="C9:H9"/>
    <mergeCell ref="I9:N9"/>
    <mergeCell ref="O54:P5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Kirknel</dc:creator>
  <cp:keywords/>
  <dc:description/>
  <cp:lastModifiedBy>Gaspard</cp:lastModifiedBy>
  <cp:lastPrinted>2004-06-28T11:23:23Z</cp:lastPrinted>
  <dcterms:created xsi:type="dcterms:W3CDTF">2002-06-03T15:33:59Z</dcterms:created>
  <dcterms:modified xsi:type="dcterms:W3CDTF">2004-06-28T11:23:32Z</dcterms:modified>
  <cp:category/>
  <cp:version/>
  <cp:contentType/>
  <cp:contentStatus/>
</cp:coreProperties>
</file>